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исполнение 6 мес 2019" sheetId="5" r:id="rId5"/>
  </sheets>
  <definedNames>
    <definedName name="_xlnm.Print_Area" localSheetId="4">'исполнение 6 мес 2019'!$A$1:$K$47</definedName>
  </definedNames>
  <calcPr fullCalcOnLoad="1"/>
</workbook>
</file>

<file path=xl/sharedStrings.xml><?xml version="1.0" encoding="utf-8"?>
<sst xmlns="http://schemas.openxmlformats.org/spreadsheetml/2006/main" count="391" uniqueCount="126">
  <si>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</si>
  <si>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</si>
  <si>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</si>
  <si>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</si>
  <si>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</si>
  <si>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</si>
  <si>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</si>
  <si>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</si>
  <si>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</si>
  <si>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</si>
  <si>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</si>
  <si>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</si>
  <si>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</si>
  <si>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</si>
  <si>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</si>
  <si>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</si>
  <si>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</si>
  <si>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</si>
  <si>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</si>
  <si>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</si>
  <si>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</si>
  <si>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</si>
  <si>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</si>
  <si>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</si>
  <si>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</si>
  <si>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</si>
  <si>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</si>
  <si>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</si>
  <si>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</si>
  <si>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</si>
  <si>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</si>
  <si>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</si>
  <si>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</si>
  <si>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</si>
  <si>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</si>
  <si>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</si>
  <si>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</si>
  <si>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</si>
  <si>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</si>
  <si>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</si>
  <si>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</si>
  <si>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</si>
  <si>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</si>
  <si>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</si>
  <si>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</si>
  <si>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</si>
  <si>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</si>
  <si>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</si>
  <si>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</si>
  <si>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</si>
  <si>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</si>
  <si>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</si>
  <si>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</si>
  <si>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</si>
  <si>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</si>
  <si>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</si>
  <si>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</si>
  <si>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</si>
  <si>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</si>
  <si>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</si>
  <si>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</si>
  <si>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</si>
  <si>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</si>
  <si>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</si>
  <si>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</si>
  <si>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</si>
  <si>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</si>
  <si>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</si>
  <si>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</si>
  <si>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</si>
  <si>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</si>
  <si>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</si>
  <si>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</si>
  <si>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</si>
  <si>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</si>
  <si>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</si>
  <si>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</si>
  <si>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</si>
  <si>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</si>
  <si>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</si>
  <si>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</si>
  <si>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</si>
  <si>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</si>
  <si>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</si>
  <si>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</si>
  <si>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</si>
  <si>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</si>
  <si>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</si>
  <si>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</si>
  <si>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</si>
  <si>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</si>
  <si>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</si>
  <si>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</si>
  <si>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</si>
  <si>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</si>
  <si>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</si>
  <si>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</si>
  <si>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</si>
  <si>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</si>
  <si>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</si>
  <si>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</si>
  <si>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</si>
  <si>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</si>
  <si>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</si>
  <si>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 2.Функцинирование Правительства РФ, высших органов исполнительной власти субъектов РФ,</t>
  </si>
  <si>
    <t>5. Национальная оборона и правоохранительная деятельность</t>
  </si>
  <si>
    <t>8. Национальная экономика</t>
  </si>
  <si>
    <t>9.Дорожное хозяйство (дорожный фонд)</t>
  </si>
  <si>
    <t>10. Жилищно коммунальное хзяйство</t>
  </si>
  <si>
    <t>7.Обеспечение пожарной безопасности</t>
  </si>
  <si>
    <t>6.Защита населения и территории от чрезвычайных ситуаций природного и техногенного характера, гражданкая оборона</t>
  </si>
  <si>
    <t xml:space="preserve"> 3.Резервные фонды</t>
  </si>
  <si>
    <t>4. Осуществление полномочий по опред. перечня долж. лиц, сост. АДМ протоколы</t>
  </si>
  <si>
    <t>06</t>
  </si>
  <si>
    <t>11.Другие вопросы в области охраны окружающей среды</t>
  </si>
  <si>
    <t xml:space="preserve">12.Культура , кинематография и средства массовой информации </t>
  </si>
  <si>
    <t>13.Другие вопросы в области физической культуры и спорта</t>
  </si>
  <si>
    <t xml:space="preserve">                                         "Тараса" на   2019-2021гг.</t>
  </si>
  <si>
    <t>2019</t>
  </si>
  <si>
    <t>"О бюджете МО "Тараса" на 2019 год и плановый</t>
  </si>
  <si>
    <t>период 2020 и 2021 год"</t>
  </si>
  <si>
    <t>№19 от 27.12.2018 г.</t>
  </si>
  <si>
    <t>Субсидии бюджетным учреждениям на иные цели</t>
  </si>
  <si>
    <t>14. Межбюджетные трансферты</t>
  </si>
  <si>
    <t>14</t>
  </si>
  <si>
    <t>Исполн.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</si>
</sst>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0.000"/>
    <numFmt numFmtId="174" formatCode="0.0"/>
    <numFmt numFmtId="175" formatCode="0.000000"/>
    <numFmt numFmtId="176" formatCode="0.00000"/>
    <numFmt numFmtId="177" formatCode="0.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0.0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ourier New"/>
      <family val="3"/>
    </font>
    <font>
      <b/>
      <sz val="15"/>
      <name val="Arial"/>
      <family val="2"/>
    </font>
    <font>
      <sz val="15"/>
      <name val="Arial"/>
      <family val="2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0" fillId="0" borderId="14" xfId="0" applyNumberFormat="1" applyBorder="1" applyAlignment="1">
      <alignment/>
    </xf>
    <xf numFmtId="174" fontId="5" fillId="0" borderId="12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174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7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4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74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12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12" fillId="0" borderId="33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49" fontId="12" fillId="0" borderId="14" xfId="0" applyNumberFormat="1" applyFont="1" applyBorder="1" applyAlignment="1">
      <alignment horizontal="right"/>
    </xf>
    <xf numFmtId="49" fontId="12" fillId="0" borderId="28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174" fontId="12" fillId="0" borderId="14" xfId="0" applyNumberFormat="1" applyFont="1" applyBorder="1" applyAlignment="1">
      <alignment/>
    </xf>
    <xf numFmtId="174" fontId="12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12" fillId="33" borderId="14" xfId="0" applyNumberFormat="1" applyFont="1" applyFill="1" applyBorder="1" applyAlignment="1">
      <alignment horizontal="right"/>
    </xf>
    <xf numFmtId="49" fontId="12" fillId="33" borderId="28" xfId="0" applyNumberFormat="1" applyFont="1" applyFill="1" applyBorder="1" applyAlignment="1">
      <alignment horizontal="right"/>
    </xf>
    <xf numFmtId="1" fontId="12" fillId="33" borderId="0" xfId="0" applyNumberFormat="1" applyFont="1" applyFill="1" applyBorder="1" applyAlignment="1">
      <alignment/>
    </xf>
    <xf numFmtId="174" fontId="12" fillId="33" borderId="14" xfId="0" applyNumberFormat="1" applyFont="1" applyFill="1" applyBorder="1" applyAlignment="1">
      <alignment/>
    </xf>
    <xf numFmtId="174" fontId="12" fillId="33" borderId="28" xfId="0" applyNumberFormat="1" applyFont="1" applyFill="1" applyBorder="1" applyAlignment="1">
      <alignment/>
    </xf>
    <xf numFmtId="174" fontId="12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right"/>
    </xf>
    <xf numFmtId="49" fontId="9" fillId="33" borderId="28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/>
    </xf>
    <xf numFmtId="174" fontId="9" fillId="33" borderId="14" xfId="0" applyNumberFormat="1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174" fontId="9" fillId="33" borderId="13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74" fontId="13" fillId="33" borderId="14" xfId="0" applyNumberFormat="1" applyFont="1" applyFill="1" applyBorder="1" applyAlignment="1">
      <alignment/>
    </xf>
    <xf numFmtId="174" fontId="13" fillId="33" borderId="28" xfId="0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174" fontId="14" fillId="33" borderId="14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4" fillId="33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28" xfId="0" applyFont="1" applyBorder="1" applyAlignment="1">
      <alignment/>
    </xf>
    <xf numFmtId="174" fontId="9" fillId="0" borderId="14" xfId="0" applyNumberFormat="1" applyFont="1" applyBorder="1" applyAlignment="1">
      <alignment/>
    </xf>
    <xf numFmtId="174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1" fontId="9" fillId="0" borderId="16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20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/>
    </xf>
    <xf numFmtId="174" fontId="12" fillId="0" borderId="24" xfId="0" applyNumberFormat="1" applyFont="1" applyBorder="1" applyAlignment="1">
      <alignment/>
    </xf>
    <xf numFmtId="174" fontId="12" fillId="0" borderId="17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4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47"/>
  <sheetViews>
    <sheetView tabSelected="1" zoomScalePageLayoutView="0" workbookViewId="0" topLeftCell="A1">
      <pane xSplit="4" ySplit="13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42" sqref="N42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1.375" style="0" customWidth="1"/>
    <col min="8" max="8" width="0" style="0" hidden="1" customWidth="1"/>
    <col min="9" max="9" width="9.625" style="0" hidden="1" customWidth="1"/>
    <col min="11" max="11" width="11.00390625" style="0" customWidth="1"/>
  </cols>
  <sheetData>
    <row r="1" spans="5:11" ht="15">
      <c r="E1" s="185" t="s">
        <v>97</v>
      </c>
      <c r="F1" s="185"/>
      <c r="G1" s="185"/>
      <c r="H1" s="185"/>
      <c r="I1" s="185"/>
      <c r="J1" s="185"/>
      <c r="K1" s="185"/>
    </row>
    <row r="2" spans="5:11" ht="15">
      <c r="E2" s="185" t="s">
        <v>119</v>
      </c>
      <c r="F2" s="185"/>
      <c r="G2" s="185"/>
      <c r="H2" s="185"/>
      <c r="I2" s="185"/>
      <c r="J2" s="185"/>
      <c r="K2" s="185"/>
    </row>
    <row r="3" spans="5:11" ht="15">
      <c r="E3" s="185" t="s">
        <v>120</v>
      </c>
      <c r="F3" s="185"/>
      <c r="G3" s="185"/>
      <c r="H3" s="185"/>
      <c r="I3" s="185"/>
      <c r="J3" s="185"/>
      <c r="K3" s="185"/>
    </row>
    <row r="4" spans="5:11" ht="15">
      <c r="E4" s="185" t="s">
        <v>121</v>
      </c>
      <c r="F4" s="185"/>
      <c r="G4" s="185"/>
      <c r="H4" s="185"/>
      <c r="I4" s="185"/>
      <c r="J4" s="185"/>
      <c r="K4" s="185"/>
    </row>
    <row r="5" spans="5:11" ht="15">
      <c r="E5" s="96"/>
      <c r="F5" s="96"/>
      <c r="G5" s="96"/>
      <c r="H5" s="96"/>
      <c r="I5" s="96"/>
      <c r="J5" s="96"/>
      <c r="K5" s="96"/>
    </row>
    <row r="6" spans="2:6" ht="19.5">
      <c r="B6" s="97"/>
      <c r="C6" s="97" t="s">
        <v>4</v>
      </c>
      <c r="D6" s="98"/>
      <c r="E6" s="97"/>
      <c r="F6" s="2"/>
    </row>
    <row r="7" spans="2:6" ht="19.5">
      <c r="B7" s="99" t="s">
        <v>5</v>
      </c>
      <c r="C7" s="97"/>
      <c r="D7" s="97"/>
      <c r="E7" s="97"/>
      <c r="F7" s="2"/>
    </row>
    <row r="8" spans="2:6" ht="19.5">
      <c r="B8" s="97" t="s">
        <v>6</v>
      </c>
      <c r="C8" s="97"/>
      <c r="D8" s="97"/>
      <c r="E8" s="97"/>
      <c r="F8" s="2"/>
    </row>
    <row r="9" spans="2:5" ht="19.5">
      <c r="B9" s="97" t="s">
        <v>117</v>
      </c>
      <c r="C9" s="98"/>
      <c r="D9" s="98"/>
      <c r="E9" s="98"/>
    </row>
    <row r="10" spans="1:6" ht="13.5" thickBot="1">
      <c r="A10" s="2"/>
      <c r="B10" s="2"/>
      <c r="C10" s="2"/>
      <c r="D10" s="2"/>
      <c r="E10" s="2"/>
      <c r="F10" s="2"/>
    </row>
    <row r="11" spans="1:11" ht="15">
      <c r="A11" s="100"/>
      <c r="B11" s="101"/>
      <c r="C11" s="101"/>
      <c r="D11" s="102" t="s">
        <v>9</v>
      </c>
      <c r="E11" s="100" t="s">
        <v>10</v>
      </c>
      <c r="F11" s="103" t="s">
        <v>11</v>
      </c>
      <c r="G11" s="104" t="s">
        <v>59</v>
      </c>
      <c r="H11" s="101"/>
      <c r="I11" s="105"/>
      <c r="J11" s="104" t="s">
        <v>60</v>
      </c>
      <c r="K11" s="104" t="s">
        <v>125</v>
      </c>
    </row>
    <row r="12" spans="1:11" ht="15.75" thickBot="1">
      <c r="A12" s="106"/>
      <c r="B12" s="107"/>
      <c r="C12" s="107" t="s">
        <v>102</v>
      </c>
      <c r="D12" s="108"/>
      <c r="E12" s="106" t="s">
        <v>13</v>
      </c>
      <c r="F12" s="109"/>
      <c r="G12" s="110" t="s">
        <v>118</v>
      </c>
      <c r="H12" s="111" t="s">
        <v>69</v>
      </c>
      <c r="I12" s="112" t="s">
        <v>92</v>
      </c>
      <c r="J12" s="113"/>
      <c r="K12" s="113" t="s">
        <v>61</v>
      </c>
    </row>
    <row r="13" spans="1:11" ht="5.25" customHeight="1" thickBot="1">
      <c r="A13" s="114"/>
      <c r="B13" s="115"/>
      <c r="C13" s="115"/>
      <c r="D13" s="112"/>
      <c r="E13" s="106"/>
      <c r="F13" s="103"/>
      <c r="G13" s="112"/>
      <c r="H13" s="107"/>
      <c r="I13" s="112"/>
      <c r="J13" s="112"/>
      <c r="K13" s="112"/>
    </row>
    <row r="14" spans="1:11" ht="15.75">
      <c r="A14" s="116" t="s">
        <v>14</v>
      </c>
      <c r="B14" s="117"/>
      <c r="C14" s="117"/>
      <c r="D14" s="118" t="s">
        <v>15</v>
      </c>
      <c r="E14" s="119" t="s">
        <v>16</v>
      </c>
      <c r="F14" s="120"/>
      <c r="G14" s="121">
        <f>G16+G19+G22</f>
        <v>6442.7</v>
      </c>
      <c r="H14" s="122">
        <f>H16+H19+H22</f>
        <v>586.4</v>
      </c>
      <c r="I14" s="123">
        <f>I16+I19+I22</f>
        <v>566.7</v>
      </c>
      <c r="J14" s="124">
        <f>J16+J19+J22</f>
        <v>1262</v>
      </c>
      <c r="K14" s="121">
        <f>J14/G14*100</f>
        <v>19.588060906141834</v>
      </c>
    </row>
    <row r="15" spans="1:11" ht="15.75">
      <c r="A15" s="116"/>
      <c r="B15" s="117"/>
      <c r="C15" s="117"/>
      <c r="D15" s="125"/>
      <c r="E15" s="126"/>
      <c r="F15" s="127"/>
      <c r="G15" s="112"/>
      <c r="H15" s="128"/>
      <c r="I15" s="129"/>
      <c r="J15" s="106"/>
      <c r="K15" s="136"/>
    </row>
    <row r="16" spans="1:11" s="93" customFormat="1" ht="15.75">
      <c r="A16" s="116" t="s">
        <v>17</v>
      </c>
      <c r="B16" s="117"/>
      <c r="C16" s="117"/>
      <c r="D16" s="130" t="s">
        <v>15</v>
      </c>
      <c r="E16" s="131" t="s">
        <v>18</v>
      </c>
      <c r="F16" s="132"/>
      <c r="G16" s="133">
        <f>G17</f>
        <v>1053</v>
      </c>
      <c r="H16" s="134">
        <f>H17</f>
        <v>121.4</v>
      </c>
      <c r="I16" s="135">
        <v>110.9</v>
      </c>
      <c r="J16" s="116">
        <f>J17</f>
        <v>224</v>
      </c>
      <c r="K16" s="136">
        <f aca="true" t="shared" si="0" ref="K16:K46">J16/G16*100</f>
        <v>21.27255460588794</v>
      </c>
    </row>
    <row r="17" spans="1:11" ht="15.75">
      <c r="A17" s="106" t="s">
        <v>19</v>
      </c>
      <c r="B17" s="107"/>
      <c r="C17" s="107"/>
      <c r="D17" s="125" t="s">
        <v>15</v>
      </c>
      <c r="E17" s="126" t="s">
        <v>18</v>
      </c>
      <c r="F17" s="127"/>
      <c r="G17" s="112">
        <v>1053</v>
      </c>
      <c r="H17" s="128">
        <v>121.4</v>
      </c>
      <c r="I17" s="129">
        <v>110.9</v>
      </c>
      <c r="J17" s="106">
        <v>224</v>
      </c>
      <c r="K17" s="136">
        <f t="shared" si="0"/>
        <v>21.27255460588794</v>
      </c>
    </row>
    <row r="18" spans="1:11" ht="15.75">
      <c r="A18" s="106" t="s">
        <v>21</v>
      </c>
      <c r="B18" s="107"/>
      <c r="C18" s="107"/>
      <c r="D18" s="125"/>
      <c r="E18" s="126"/>
      <c r="F18" s="127"/>
      <c r="G18" s="112"/>
      <c r="H18" s="128"/>
      <c r="I18" s="129"/>
      <c r="J18" s="106"/>
      <c r="K18" s="136"/>
    </row>
    <row r="19" spans="1:11" s="93" customFormat="1" ht="15.75">
      <c r="A19" s="116" t="s">
        <v>104</v>
      </c>
      <c r="B19" s="117"/>
      <c r="C19" s="117"/>
      <c r="D19" s="130" t="s">
        <v>15</v>
      </c>
      <c r="E19" s="131" t="s">
        <v>23</v>
      </c>
      <c r="F19" s="132"/>
      <c r="G19" s="136">
        <v>5369.7</v>
      </c>
      <c r="H19" s="134">
        <v>460</v>
      </c>
      <c r="I19" s="135">
        <v>450.8</v>
      </c>
      <c r="J19" s="137">
        <v>1038</v>
      </c>
      <c r="K19" s="136">
        <f t="shared" si="0"/>
        <v>19.330688865299738</v>
      </c>
    </row>
    <row r="20" spans="1:11" s="93" customFormat="1" ht="15.75">
      <c r="A20" s="116" t="s">
        <v>99</v>
      </c>
      <c r="B20" s="117"/>
      <c r="C20" s="117"/>
      <c r="D20" s="125"/>
      <c r="E20" s="126"/>
      <c r="F20" s="127"/>
      <c r="G20" s="112"/>
      <c r="H20" s="128"/>
      <c r="I20" s="129"/>
      <c r="J20" s="106"/>
      <c r="K20" s="136"/>
    </row>
    <row r="21" spans="1:11" ht="15.75">
      <c r="A21" s="106"/>
      <c r="B21" s="107"/>
      <c r="C21" s="107"/>
      <c r="D21" s="125"/>
      <c r="E21" s="126"/>
      <c r="F21" s="127"/>
      <c r="G21" s="112"/>
      <c r="H21" s="128"/>
      <c r="I21" s="129"/>
      <c r="J21" s="106"/>
      <c r="K21" s="136"/>
    </row>
    <row r="22" spans="1:11" s="93" customFormat="1" ht="15.75">
      <c r="A22" s="116" t="s">
        <v>111</v>
      </c>
      <c r="B22" s="117"/>
      <c r="C22" s="117"/>
      <c r="D22" s="130" t="s">
        <v>15</v>
      </c>
      <c r="E22" s="131" t="s">
        <v>96</v>
      </c>
      <c r="F22" s="132"/>
      <c r="G22" s="138">
        <v>20</v>
      </c>
      <c r="H22" s="134">
        <v>5</v>
      </c>
      <c r="I22" s="135">
        <v>5</v>
      </c>
      <c r="J22" s="139"/>
      <c r="K22" s="136">
        <f t="shared" si="0"/>
        <v>0</v>
      </c>
    </row>
    <row r="23" spans="1:11" ht="15.75">
      <c r="A23" s="140" t="s">
        <v>112</v>
      </c>
      <c r="B23" s="141"/>
      <c r="C23" s="141"/>
      <c r="D23" s="130" t="s">
        <v>15</v>
      </c>
      <c r="E23" s="131" t="s">
        <v>28</v>
      </c>
      <c r="F23" s="132"/>
      <c r="G23" s="133">
        <v>0.7</v>
      </c>
      <c r="H23" s="134"/>
      <c r="I23" s="135"/>
      <c r="J23" s="116"/>
      <c r="K23" s="136">
        <f t="shared" si="0"/>
        <v>0</v>
      </c>
    </row>
    <row r="24" spans="1:11" ht="15.75">
      <c r="A24" s="106"/>
      <c r="B24" s="107"/>
      <c r="C24" s="107"/>
      <c r="D24" s="125"/>
      <c r="E24" s="126"/>
      <c r="F24" s="127"/>
      <c r="G24" s="112"/>
      <c r="H24" s="107"/>
      <c r="I24" s="107"/>
      <c r="J24" s="106"/>
      <c r="K24" s="136"/>
    </row>
    <row r="25" spans="1:11" s="95" customFormat="1" ht="15.75">
      <c r="A25" s="140" t="s">
        <v>105</v>
      </c>
      <c r="B25" s="142"/>
      <c r="C25" s="142"/>
      <c r="D25" s="143" t="s">
        <v>18</v>
      </c>
      <c r="E25" s="144" t="s">
        <v>20</v>
      </c>
      <c r="F25" s="145"/>
      <c r="G25" s="146">
        <f>G26</f>
        <v>115.1</v>
      </c>
      <c r="H25" s="147">
        <f>H26</f>
        <v>17</v>
      </c>
      <c r="I25" s="148">
        <f>I26</f>
        <v>18.4</v>
      </c>
      <c r="J25" s="148">
        <f>J26</f>
        <v>28</v>
      </c>
      <c r="K25" s="136">
        <f t="shared" si="0"/>
        <v>24.326672458731537</v>
      </c>
    </row>
    <row r="26" spans="1:11" s="95" customFormat="1" ht="15.75">
      <c r="A26" s="149" t="s">
        <v>101</v>
      </c>
      <c r="B26" s="142"/>
      <c r="C26" s="142"/>
      <c r="D26" s="150" t="s">
        <v>18</v>
      </c>
      <c r="E26" s="151" t="s">
        <v>20</v>
      </c>
      <c r="F26" s="152"/>
      <c r="G26" s="153">
        <v>115.1</v>
      </c>
      <c r="H26" s="154">
        <v>17</v>
      </c>
      <c r="I26" s="155">
        <v>18.4</v>
      </c>
      <c r="J26" s="156">
        <v>28</v>
      </c>
      <c r="K26" s="136">
        <f t="shared" si="0"/>
        <v>24.326672458731537</v>
      </c>
    </row>
    <row r="27" spans="1:11" s="95" customFormat="1" ht="15.75">
      <c r="A27" s="140" t="s">
        <v>110</v>
      </c>
      <c r="B27" s="141"/>
      <c r="C27" s="141"/>
      <c r="D27" s="143" t="s">
        <v>20</v>
      </c>
      <c r="E27" s="144" t="s">
        <v>42</v>
      </c>
      <c r="F27" s="145"/>
      <c r="G27" s="146">
        <v>135</v>
      </c>
      <c r="H27" s="157"/>
      <c r="I27" s="158"/>
      <c r="J27" s="148"/>
      <c r="K27" s="136">
        <f t="shared" si="0"/>
        <v>0</v>
      </c>
    </row>
    <row r="28" spans="1:11" s="95" customFormat="1" ht="15.75">
      <c r="A28" s="140"/>
      <c r="B28" s="141"/>
      <c r="C28" s="141"/>
      <c r="D28" s="150"/>
      <c r="E28" s="151"/>
      <c r="F28" s="152"/>
      <c r="G28" s="153"/>
      <c r="H28" s="154"/>
      <c r="I28" s="155"/>
      <c r="J28" s="156"/>
      <c r="K28" s="136"/>
    </row>
    <row r="29" spans="1:11" s="95" customFormat="1" ht="15.75">
      <c r="A29" s="140" t="s">
        <v>109</v>
      </c>
      <c r="B29" s="141"/>
      <c r="C29" s="141"/>
      <c r="D29" s="143" t="s">
        <v>20</v>
      </c>
      <c r="E29" s="144" t="s">
        <v>36</v>
      </c>
      <c r="F29" s="145"/>
      <c r="G29" s="146">
        <v>20</v>
      </c>
      <c r="H29" s="157"/>
      <c r="I29" s="158"/>
      <c r="J29" s="148"/>
      <c r="K29" s="136">
        <f t="shared" si="0"/>
        <v>0</v>
      </c>
    </row>
    <row r="30" spans="1:11" s="95" customFormat="1" ht="15.75">
      <c r="A30" s="140" t="s">
        <v>106</v>
      </c>
      <c r="B30" s="141"/>
      <c r="C30" s="141"/>
      <c r="D30" s="143" t="s">
        <v>23</v>
      </c>
      <c r="E30" s="144" t="s">
        <v>15</v>
      </c>
      <c r="F30" s="145"/>
      <c r="G30" s="146">
        <f>G31</f>
        <v>34.6</v>
      </c>
      <c r="H30" s="147">
        <f>H31</f>
        <v>0</v>
      </c>
      <c r="I30" s="148">
        <f>I31</f>
        <v>0</v>
      </c>
      <c r="J30" s="148">
        <f>J31</f>
        <v>5</v>
      </c>
      <c r="K30" s="136">
        <f t="shared" si="0"/>
        <v>14.45086705202312</v>
      </c>
    </row>
    <row r="31" spans="1:11" s="95" customFormat="1" ht="15.75">
      <c r="A31" s="149" t="s">
        <v>100</v>
      </c>
      <c r="B31" s="142"/>
      <c r="C31" s="142"/>
      <c r="D31" s="150" t="s">
        <v>23</v>
      </c>
      <c r="E31" s="151" t="s">
        <v>15</v>
      </c>
      <c r="F31" s="152"/>
      <c r="G31" s="153">
        <v>34.6</v>
      </c>
      <c r="H31" s="154"/>
      <c r="I31" s="155"/>
      <c r="J31" s="156">
        <v>5</v>
      </c>
      <c r="K31" s="136">
        <f t="shared" si="0"/>
        <v>14.45086705202312</v>
      </c>
    </row>
    <row r="32" spans="1:11" s="95" customFormat="1" ht="15.75" hidden="1">
      <c r="A32" s="149" t="s">
        <v>103</v>
      </c>
      <c r="B32" s="142"/>
      <c r="C32" s="142"/>
      <c r="D32" s="150" t="s">
        <v>23</v>
      </c>
      <c r="E32" s="151" t="s">
        <v>15</v>
      </c>
      <c r="F32" s="152"/>
      <c r="G32" s="153">
        <v>0.7</v>
      </c>
      <c r="H32" s="142"/>
      <c r="I32" s="159"/>
      <c r="J32" s="156">
        <v>0.7</v>
      </c>
      <c r="K32" s="136">
        <f t="shared" si="0"/>
        <v>100</v>
      </c>
    </row>
    <row r="33" spans="1:11" s="95" customFormat="1" ht="15.75">
      <c r="A33" s="149"/>
      <c r="B33" s="142"/>
      <c r="C33" s="142"/>
      <c r="D33" s="150"/>
      <c r="E33" s="151"/>
      <c r="F33" s="152"/>
      <c r="G33" s="153"/>
      <c r="H33" s="142"/>
      <c r="I33" s="159"/>
      <c r="J33" s="156"/>
      <c r="K33" s="136"/>
    </row>
    <row r="34" spans="1:11" ht="15.75">
      <c r="A34" s="116" t="s">
        <v>107</v>
      </c>
      <c r="B34" s="117"/>
      <c r="C34" s="117"/>
      <c r="D34" s="130" t="s">
        <v>23</v>
      </c>
      <c r="E34" s="131" t="s">
        <v>42</v>
      </c>
      <c r="F34" s="132"/>
      <c r="G34" s="160">
        <f>G35</f>
        <v>2674</v>
      </c>
      <c r="H34" s="161">
        <f>H35</f>
        <v>40</v>
      </c>
      <c r="I34" s="160">
        <f>I35</f>
        <v>44.6</v>
      </c>
      <c r="J34" s="162">
        <f>J35</f>
        <v>0</v>
      </c>
      <c r="K34" s="136">
        <f t="shared" si="0"/>
        <v>0</v>
      </c>
    </row>
    <row r="35" spans="1:11" ht="15.75">
      <c r="A35" s="106" t="s">
        <v>98</v>
      </c>
      <c r="B35" s="107"/>
      <c r="C35" s="107"/>
      <c r="D35" s="125" t="s">
        <v>23</v>
      </c>
      <c r="E35" s="126" t="s">
        <v>42</v>
      </c>
      <c r="F35" s="127"/>
      <c r="G35" s="163">
        <v>2674</v>
      </c>
      <c r="H35" s="164">
        <v>40</v>
      </c>
      <c r="I35" s="165">
        <v>44.6</v>
      </c>
      <c r="J35" s="166"/>
      <c r="K35" s="136">
        <f t="shared" si="0"/>
        <v>0</v>
      </c>
    </row>
    <row r="36" spans="1:11" ht="15.75">
      <c r="A36" s="106"/>
      <c r="B36" s="107"/>
      <c r="C36" s="107"/>
      <c r="D36" s="125"/>
      <c r="E36" s="126"/>
      <c r="F36" s="127"/>
      <c r="G36" s="112"/>
      <c r="H36" s="128"/>
      <c r="I36" s="129"/>
      <c r="J36" s="106"/>
      <c r="K36" s="136"/>
    </row>
    <row r="37" spans="1:11" ht="15.75">
      <c r="A37" s="167" t="s">
        <v>108</v>
      </c>
      <c r="B37" s="167"/>
      <c r="C37" s="167"/>
      <c r="D37" s="130" t="s">
        <v>33</v>
      </c>
      <c r="E37" s="131" t="s">
        <v>18</v>
      </c>
      <c r="F37" s="117"/>
      <c r="G37" s="133">
        <f>G38</f>
        <v>1536</v>
      </c>
      <c r="H37" s="117">
        <f>H38</f>
        <v>0</v>
      </c>
      <c r="I37" s="117">
        <f>I38</f>
        <v>0</v>
      </c>
      <c r="J37" s="117">
        <f>J38</f>
        <v>71</v>
      </c>
      <c r="K37" s="136">
        <f t="shared" si="0"/>
        <v>4.622395833333334</v>
      </c>
    </row>
    <row r="38" spans="1:11" ht="15.75">
      <c r="A38" s="96" t="s">
        <v>34</v>
      </c>
      <c r="B38" s="96"/>
      <c r="C38" s="96"/>
      <c r="D38" s="125" t="s">
        <v>33</v>
      </c>
      <c r="E38" s="126" t="s">
        <v>18</v>
      </c>
      <c r="F38" s="107"/>
      <c r="G38" s="112">
        <v>1536</v>
      </c>
      <c r="H38" s="107"/>
      <c r="I38" s="107"/>
      <c r="J38" s="106">
        <v>71</v>
      </c>
      <c r="K38" s="136">
        <f t="shared" si="0"/>
        <v>4.622395833333334</v>
      </c>
    </row>
    <row r="39" spans="1:11" ht="15.75">
      <c r="A39" s="96"/>
      <c r="B39" s="96"/>
      <c r="C39" s="96"/>
      <c r="D39" s="112"/>
      <c r="E39" s="168"/>
      <c r="F39" s="107"/>
      <c r="G39" s="112"/>
      <c r="H39" s="107"/>
      <c r="I39" s="107"/>
      <c r="J39" s="106"/>
      <c r="K39" s="136"/>
    </row>
    <row r="40" spans="1:11" ht="15.75">
      <c r="A40" s="116" t="s">
        <v>114</v>
      </c>
      <c r="B40" s="117"/>
      <c r="C40" s="117"/>
      <c r="D40" s="130" t="s">
        <v>113</v>
      </c>
      <c r="E40" s="131" t="s">
        <v>33</v>
      </c>
      <c r="F40" s="132"/>
      <c r="G40" s="133">
        <v>16</v>
      </c>
      <c r="H40" s="134"/>
      <c r="I40" s="135"/>
      <c r="J40" s="116"/>
      <c r="K40" s="136">
        <f t="shared" si="0"/>
        <v>0</v>
      </c>
    </row>
    <row r="41" spans="1:11" s="93" customFormat="1" ht="15.75">
      <c r="A41" s="116" t="s">
        <v>115</v>
      </c>
      <c r="B41" s="117"/>
      <c r="C41" s="117"/>
      <c r="D41" s="130" t="s">
        <v>44</v>
      </c>
      <c r="E41" s="131" t="s">
        <v>15</v>
      </c>
      <c r="F41" s="132"/>
      <c r="G41" s="136">
        <f>G42</f>
        <v>3700.3</v>
      </c>
      <c r="H41" s="134">
        <f>H42</f>
        <v>240</v>
      </c>
      <c r="I41" s="135">
        <f>I42</f>
        <v>237.5</v>
      </c>
      <c r="J41" s="137">
        <f>J42</f>
        <v>669</v>
      </c>
      <c r="K41" s="136">
        <f t="shared" si="0"/>
        <v>18.079615166337863</v>
      </c>
    </row>
    <row r="42" spans="1:11" ht="15.75">
      <c r="A42" s="106" t="s">
        <v>45</v>
      </c>
      <c r="B42" s="107"/>
      <c r="C42" s="107"/>
      <c r="D42" s="125" t="s">
        <v>44</v>
      </c>
      <c r="E42" s="126" t="s">
        <v>15</v>
      </c>
      <c r="F42" s="127"/>
      <c r="G42" s="169">
        <v>3700.3</v>
      </c>
      <c r="H42" s="128">
        <v>240</v>
      </c>
      <c r="I42" s="129">
        <v>237.5</v>
      </c>
      <c r="J42" s="170">
        <v>669</v>
      </c>
      <c r="K42" s="136">
        <f t="shared" si="0"/>
        <v>18.079615166337863</v>
      </c>
    </row>
    <row r="43" spans="1:11" ht="16.5" thickBot="1">
      <c r="A43" s="106" t="s">
        <v>122</v>
      </c>
      <c r="B43" s="107"/>
      <c r="C43" s="107"/>
      <c r="D43" s="125" t="s">
        <v>44</v>
      </c>
      <c r="E43" s="171" t="s">
        <v>15</v>
      </c>
      <c r="F43" s="172"/>
      <c r="G43" s="112">
        <v>494</v>
      </c>
      <c r="H43" s="173"/>
      <c r="I43" s="174"/>
      <c r="J43" s="106"/>
      <c r="K43" s="136">
        <f t="shared" si="0"/>
        <v>0</v>
      </c>
    </row>
    <row r="44" spans="1:11" ht="15.75">
      <c r="A44" s="116" t="s">
        <v>116</v>
      </c>
      <c r="B44" s="117"/>
      <c r="C44" s="117"/>
      <c r="D44" s="130" t="s">
        <v>96</v>
      </c>
      <c r="E44" s="175" t="s">
        <v>33</v>
      </c>
      <c r="F44" s="132"/>
      <c r="G44" s="133">
        <v>50</v>
      </c>
      <c r="H44" s="117"/>
      <c r="I44" s="117"/>
      <c r="J44" s="117"/>
      <c r="K44" s="136">
        <f t="shared" si="0"/>
        <v>0</v>
      </c>
    </row>
    <row r="45" spans="1:11" ht="16.5" thickBot="1">
      <c r="A45" s="116" t="s">
        <v>123</v>
      </c>
      <c r="B45" s="117"/>
      <c r="C45" s="117"/>
      <c r="D45" s="176" t="s">
        <v>124</v>
      </c>
      <c r="E45" s="175" t="s">
        <v>20</v>
      </c>
      <c r="F45" s="132"/>
      <c r="G45" s="133">
        <v>36</v>
      </c>
      <c r="H45" s="117"/>
      <c r="I45" s="117"/>
      <c r="J45" s="117"/>
      <c r="K45" s="184">
        <f t="shared" si="0"/>
        <v>0</v>
      </c>
    </row>
    <row r="46" spans="1:11" ht="16.5" thickBot="1">
      <c r="A46" s="177" t="s">
        <v>50</v>
      </c>
      <c r="B46" s="178"/>
      <c r="C46" s="179"/>
      <c r="D46" s="180"/>
      <c r="E46" s="181"/>
      <c r="F46" s="182" t="e">
        <f>SUM(F14+F25+#REF!+#REF!+#REF!+#REF!+#REF!+#REF!+#REF!+#REF!+#REF!)</f>
        <v>#REF!</v>
      </c>
      <c r="G46" s="183">
        <f>G16+G19+G22+G23+G25+G27+G29+G30+G34+G37+G40+G41+G43+G44+G45</f>
        <v>15254.400000000001</v>
      </c>
      <c r="H46" s="183">
        <f>H16+H19+H22+H25+H30+H34+H37+H41</f>
        <v>883.4</v>
      </c>
      <c r="I46" s="183">
        <f>I16+I19+I22+I25+I30+I34+I37+I41</f>
        <v>867.2</v>
      </c>
      <c r="J46" s="183">
        <f>J16+J19+J22+J25+J30+J34+J37+J41</f>
        <v>2035</v>
      </c>
      <c r="K46" s="183">
        <f t="shared" si="0"/>
        <v>13.340413257814138</v>
      </c>
    </row>
    <row r="47" spans="1:7" ht="12.75">
      <c r="A47" s="53"/>
      <c r="G47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2019-02-07T07:02:05Z</cp:lastPrinted>
  <dcterms:created xsi:type="dcterms:W3CDTF">2006-01-11T07:33:29Z</dcterms:created>
  <dcterms:modified xsi:type="dcterms:W3CDTF">2019-11-20T07:18:26Z</dcterms:modified>
  <cp:category/>
  <cp:version/>
  <cp:contentType/>
  <cp:contentStatus/>
</cp:coreProperties>
</file>